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35" windowWidth="15600" windowHeight="7770"/>
  </bookViews>
  <sheets>
    <sheet name="Foglio1" sheetId="1" r:id="rId1"/>
    <sheet name="Foglio2" sheetId="2" r:id="rId2"/>
    <sheet name="Foglio3" sheetId="3" r:id="rId3"/>
  </sheets>
  <definedNames>
    <definedName name="_xlnm.Print_Area" localSheetId="0">Foglio1!$A$1:$F$77</definedName>
    <definedName name="_xlnm.Print_Titles" localSheetId="0">Foglio1!$4:$4</definedName>
  </definedNames>
  <calcPr calcId="145621"/>
</workbook>
</file>

<file path=xl/calcChain.xml><?xml version="1.0" encoding="utf-8"?>
<calcChain xmlns="http://schemas.openxmlformats.org/spreadsheetml/2006/main">
  <c r="E77" i="1" l="1"/>
  <c r="E76" i="1"/>
  <c r="E65" i="1"/>
  <c r="E70" i="1" l="1"/>
  <c r="D37" i="1"/>
  <c r="E56" i="1"/>
  <c r="E18" i="1"/>
  <c r="E52" i="1" l="1"/>
  <c r="D41" i="1"/>
  <c r="D38" i="1"/>
  <c r="E43" i="1"/>
  <c r="E46" i="1"/>
  <c r="E8" i="1"/>
  <c r="E9" i="1" s="1"/>
  <c r="D40" i="1" l="1"/>
  <c r="D6" i="1"/>
  <c r="E35" i="1"/>
  <c r="E36" i="1"/>
  <c r="E34" i="1"/>
  <c r="D29" i="1"/>
  <c r="D54" i="1"/>
  <c r="E45" i="1" l="1"/>
  <c r="D31" i="1"/>
  <c r="D32" i="1"/>
  <c r="D33" i="1"/>
  <c r="D30" i="1"/>
  <c r="E28" i="1"/>
  <c r="E20" i="1"/>
  <c r="E48" i="1" l="1"/>
  <c r="E72" i="1"/>
  <c r="E17" i="1" l="1"/>
  <c r="E15" i="1"/>
  <c r="E14" i="1"/>
  <c r="E16" i="1"/>
  <c r="E13" i="1"/>
  <c r="E22" i="1" l="1"/>
  <c r="E23" i="1" s="1"/>
  <c r="E73" i="1" l="1"/>
</calcChain>
</file>

<file path=xl/sharedStrings.xml><?xml version="1.0" encoding="utf-8"?>
<sst xmlns="http://schemas.openxmlformats.org/spreadsheetml/2006/main" count="141" uniqueCount="117">
  <si>
    <t>Capitolo</t>
  </si>
  <si>
    <t>Descrizione</t>
  </si>
  <si>
    <t>motivazioni</t>
  </si>
  <si>
    <t>PREVISIONE AGGIORNATA</t>
  </si>
  <si>
    <t>UNITA ORGANIZZATIVA N. 2 
SCUOLA-SPORT-SOCIALE-TURISMO-CULTURA</t>
  </si>
  <si>
    <t>SPESE CORRENTI</t>
  </si>
  <si>
    <t>VARIAZIONI DA APPORTARE</t>
  </si>
  <si>
    <t>SPESE INVESTIMENTO</t>
  </si>
  <si>
    <t>UNITA' ORGANIZZATIVA N. 1
AFFARI GENERALI - RISORSE UMANE - INFORMATICA</t>
  </si>
  <si>
    <t>UNITA' ORGANIZZATIVA N. 3
SERVIZI FINANZIARI - TRIBUTI</t>
  </si>
  <si>
    <t>UNITA' ORGANIZZATIVA N. 6
LAVORI PUBBLICI</t>
  </si>
  <si>
    <t>UNITA' ORGANIZZATIVA N. 5
URBANISTICA</t>
  </si>
  <si>
    <t>UNITA' ORGANIZZATIVA N. 7
MANUTENZIONI</t>
  </si>
  <si>
    <t>UNITA' ORGANIZZATIVA N. 7
MANUTENZIONE</t>
  </si>
  <si>
    <t>TOTALE VARIAZIONI ENTRATE CORRENTI</t>
  </si>
  <si>
    <t>TOTALE VARIAZIONI SPESE CORRENTI</t>
  </si>
  <si>
    <t>PREVISIONE ATTUALE</t>
  </si>
  <si>
    <t>ENTRATE CORRENTI</t>
  </si>
  <si>
    <t>ENTRATE CONTO CAPITALE</t>
  </si>
  <si>
    <t>TOTALE VARIAZIONI ENTRATE C/CAPITALE</t>
  </si>
  <si>
    <t xml:space="preserve">TOTALE GENERALE VARIAZIONI ENTRATE </t>
  </si>
  <si>
    <t>TOTALE GENERALE VARIAZIONI SPESE</t>
  </si>
  <si>
    <t xml:space="preserve">TOTALE VARIAZIONI SPESE INVESTIMENTO </t>
  </si>
  <si>
    <t xml:space="preserve">ENTRATE </t>
  </si>
  <si>
    <t>SPESE</t>
  </si>
  <si>
    <t>oneri urbanizzazione primaria e costo di costruzione</t>
  </si>
  <si>
    <t>oneri urbanizzazione secondaria</t>
  </si>
  <si>
    <t>sanzioni urbanistica</t>
  </si>
  <si>
    <t>aree PEEP - diritti trasformazione diritto superficie in diritto di proprietà</t>
  </si>
  <si>
    <t>idem come sopra</t>
  </si>
  <si>
    <t>idem come sopra
vedi corrispondente variazione in uscita capitolo 209215</t>
  </si>
  <si>
    <t>UNITA' ORGANIZZATIVA N. 6
URBANISTICA</t>
  </si>
  <si>
    <t>aree PEEP - acquisto aree e interventi vari su aree Peep</t>
  </si>
  <si>
    <t>spesa finanziata dalle entrate aventi vincolo destinazione incassate al capitolo 206 (trasformazione diritti superficie in diritto di proprietà) 
conseguentemente si aumenta lo stanziamento del capitolo spesa 209215  in corrispondenza dell'aumento delle previsioni di entrata del capitolo 206</t>
  </si>
  <si>
    <t>alienazioni immobiliari</t>
  </si>
  <si>
    <t>adeguamento previsione di entrata , tenuto conto sia degli incassi sinora realizzati che degli  incassi previsti entro l'anno</t>
  </si>
  <si>
    <t>rimborso personale comandato comune C.S.Niccolò</t>
  </si>
  <si>
    <t>istituzione capitolo spesa per rimborso personale comandato 
Si tratta di un dipendente del comune di C.S. Niccolo' richiesto in comando per circa tre mesi per il completamento delle pratiche relative ai rinnivi concessioni cimiteriali attualmente in corso di definizione</t>
  </si>
  <si>
    <t>personale Polizia Municipale - competenze</t>
  </si>
  <si>
    <t>personale Polizia Municipale - contributi pensionistici</t>
  </si>
  <si>
    <t>personale Polizia Municipale - contributi fine rapporto</t>
  </si>
  <si>
    <t>personale Polizia Municipale - irap</t>
  </si>
  <si>
    <t>riduzione stanziamento per minori spese a seguito modifica temporanea di orario di un dipendente da tempo pieno a tempo parziale</t>
  </si>
  <si>
    <t>lavori sepolture cimiteri</t>
  </si>
  <si>
    <t>riduzione stanziamento sulla base dell'andamento delle spese sinora sostenute</t>
  </si>
  <si>
    <t>spese riscossione tributi</t>
  </si>
  <si>
    <t>spese postali</t>
  </si>
  <si>
    <t>quota 10% alienazioni patrimoniali vincolata ad estinzione anticipata mutui</t>
  </si>
  <si>
    <t>adeguamento stanziamento al 10% della previsione di entrata del capitolo 202</t>
  </si>
  <si>
    <t>lavori vari su patrimonio
finanziamento alienazioni patrimoniali</t>
  </si>
  <si>
    <t xml:space="preserve">riduzione stanziamento per ridefinire l'esatto utilizzo delle entrate da alienazioni patrimoniali ( 10% vincolato ad estinzione anticipata mutui e 90% vincolata a spese varie di investimento)
L'aumento dello stanziamento del capitolo 310355 di €. 1.088 è stato compensato dall'aumento delle entrate ( cap. 202  per €. 465)  e dalla riduzione delle spese ( cap. 201511  per  €. 623) </t>
  </si>
  <si>
    <t>personale risorse umane - contributi inail</t>
  </si>
  <si>
    <t>aumento stanziamento per finanziare le spese effettive da sostenere</t>
  </si>
  <si>
    <t>polizia Municipale - progetto bibbiena sicura - competenze</t>
  </si>
  <si>
    <t>polizia Municipale - progetto bibbiena sicura - contributi</t>
  </si>
  <si>
    <t>polizia Municipale - progetto bibbiena sicura - irap</t>
  </si>
  <si>
    <t>aumento stanziamento per adeguarlo alla somma concordata Tra PM e Amministrazione  per finanziare il progetto</t>
  </si>
  <si>
    <t>PEZ 2016/2017 - contributo regionale progetti età scolare anno scolastico 2016/2017</t>
  </si>
  <si>
    <t>progetti età scolare - finanziamento regione Toscana anno scolastico 2016/2017</t>
  </si>
  <si>
    <t>la Regione ha erogato nel corso dell'anno 2016 sia il contributo relativo all'A.S. 2015/2016 ( €. 25,695,17) sia il contributo relativo all'A.S. 2016/2017 la cui erogazione era stata prevista nell'anno 2017
si provvede pertanto ad adeguare la previsione di spesa finanziata da tale entrata avente vincolo di destinazione
vedi corrispondente variazione al capitolo entrata n. 641</t>
  </si>
  <si>
    <t>la Regione ha erogato nel corso dell'anno 2016 sia il contributo relativo all'A.S. 2015/2016 ( €. 25,695,17) sia il contributo relativo all'A.S. 2016/2017 la cui erogazione era stata prevista nell'anno 2017
si provvede pertanto ad adeguare la previsione di entrata
vedi corrispondente variazione al capitolo spesa n. 45523</t>
  </si>
  <si>
    <t>risarcimento danni per sinistri subìti</t>
  </si>
  <si>
    <t>istituzione capitolo per introitare i risarcimenti assicurativi per danni al patrimonio comunale; l'entrata finanzia le corrispondenti spese di ripristino danni ( vedi corrispondente variazione al capitolo spese 15811)</t>
  </si>
  <si>
    <t>ripristino danni per sinistri subìti</t>
  </si>
  <si>
    <t xml:space="preserve">15811 ( ve 954) </t>
  </si>
  <si>
    <t>assistenza software</t>
  </si>
  <si>
    <t>aumento stanziamento per fronteggiare nuove esigenze ( integrazione software halley per protocollazione auttomatica pratiche SUAP - copertura spese annue procedura pratiche urbanistiche erroneamente previste in bilancio in misura insufficiente)</t>
  </si>
  <si>
    <t xml:space="preserve">COMUNE DI BIBBIENA  - variazioni di bilancio </t>
  </si>
  <si>
    <t>riduzione stanziamento per minori spese previste di sostenre.
Una parte delle minori spese consiste nel fatto che d'ora innanzi le spese per notifica accertamenti tributari verrà effettuata mediante  appalto a terzi (vedi capitolo spesa 14320 denominato "spese riscossione tributi" ) e non più tramite raccomandata postale</t>
  </si>
  <si>
    <t>istituzione capitolo per sostenere le spese di ripristino danni subiti ( le spese sono interamente finanziate dai risarcimenti assicurativi - vedi cap. entrata 954)
lo stanziamento del capitolo di spesa è inferiore all'importo risarcito in quanto le spese di personale inbterno per ripristino danni trovano copertura agli ordinari capitoli di spesa del personale</t>
  </si>
  <si>
    <t>biblioteca - abbonamenti</t>
  </si>
  <si>
    <t>biblioteca arredi - FEP</t>
  </si>
  <si>
    <t>istituzione capitolo per finanziare l'acquisto di mobile per conservazione in sicurezza di materiale librario di pregio
vedi corrispondente variazione al capitolo spesa n. 51215</t>
  </si>
  <si>
    <t>riduzione stanziamento richiesto dal responsabile del servizio finalizzato al finanziamento dell'acquisto di un mobile destinato alla conservazione in sicurezza di materiale librario di pregio
vedi corrispondente variazione al capitolo spesa n. 205250</t>
  </si>
  <si>
    <t>aumento stanziamento per finanziare le spese di stampa e postalizzazione degli avvisi di accertamento della tassa rifiuti da notificare ai contribuenti che non hanno pagato la tari 2015; il servizio di stampa e recapito di tutti gli atti relativi alla riscossione ordinaria e coattiva dei tributi è stato appaltato a terzi mediante adesione al contratto tra ANCI Toscana e ditta privata.
Il contratto prevede costi inferiori rispetto a quelli necessari in caso di gestione diretta, specie riguardo i costi di  di recapito dei documenti che precedentemente venivano consegnati mediante mediante raccomandata postale ( al riguardo vedi riduzione dello stanziamento di spesa del capitolo 18335 relativo alle spese postali)</t>
  </si>
  <si>
    <t>2495 
(VS 209154)</t>
  </si>
  <si>
    <t>206 
(vs 209215)</t>
  </si>
  <si>
    <t>954
 (vs 15811)</t>
  </si>
  <si>
    <t>45523 
(ve 641)</t>
  </si>
  <si>
    <t>641 
(vs 45523)</t>
  </si>
  <si>
    <t>istituzione capitolo per introitare il finanziamento 
 vedi corrispondente variazione al capitolo spese 209154</t>
  </si>
  <si>
    <t>209154 
(VE 2494)</t>
  </si>
  <si>
    <t>istituzione capitolo per utilizzo  finanziamento 
 vedi corrispondente variazione al capitolo entrate 2494</t>
  </si>
  <si>
    <t>somma necessaria per completamento lavori</t>
  </si>
  <si>
    <t>somma necessaria per finanziare nuovi interventi per recupero posti cimiteriali</t>
  </si>
  <si>
    <t xml:space="preserve">ciclopista 
finanziamento oneri urbanizzazione </t>
  </si>
  <si>
    <t xml:space="preserve">viabilità
finanziamento oneri urbanizzazione </t>
  </si>
  <si>
    <t xml:space="preserve">lavori vari su patrimonio 
finanziamento oneri urbanizzazione </t>
  </si>
  <si>
    <t>somma necessaria per finanziare maggiori spese tetto ex scuola Partina e progetto sicurezza teatro Dovizi</t>
  </si>
  <si>
    <t>acquisto attrezzature ( cassonetti e cestrini per rifiuti)
finanziamento oneri urbanizzazione</t>
  </si>
  <si>
    <t xml:space="preserve">istituzione capitolo per cofinanziare acquisto attrezzature </t>
  </si>
  <si>
    <t>vari</t>
  </si>
  <si>
    <t>manutenzioni ordinarie patrimonio vario
finanziamento oneri urbanizzazione</t>
  </si>
  <si>
    <t>necessità di integrare le risorse assegnate al servizio manutenzione per la manutenzione ordinaria del patrimonio.
Il dettaglio delle variazioni è specificato nella nota dell'ufficio allegata</t>
  </si>
  <si>
    <t>interventi vari sul patrimonio
finanziamento alienazioni patrimoniali</t>
  </si>
  <si>
    <t>contributo tennis per lavori straordinari
finanaziamento alienazioni patrimoniali</t>
  </si>
  <si>
    <t>contributo Misericordia per lavori frana
finanaziamento alienazioni patrimoniali</t>
  </si>
  <si>
    <t>lavori viabilità
finanaziamento alienazioni patrimoniali</t>
  </si>
  <si>
    <t>minore spese sostenuta</t>
  </si>
  <si>
    <t xml:space="preserve">cimiteri 
finanziamento oneri urbanizzazione </t>
  </si>
  <si>
    <t>arredi scuole
finanziamento oneri urbanizzazione</t>
  </si>
  <si>
    <t>somma necessaria per acquisto arredi in sostituzione di materiale fatiscente</t>
  </si>
  <si>
    <t xml:space="preserve">l'iniziale stanziamento di risorse per lavori viabilità è stato ridotto per spostare le risorse su altri interventi </t>
  </si>
  <si>
    <t>somma necessaria per finanziare lavori vari (sicurezza torre Tannino, aree verdi , pubblica illuminazione)
la spesa è finanziata dalla riduzione dello stanziamento del capitolo 208137</t>
  </si>
  <si>
    <t>contributo per compartecipazione alle spese di ripristino frana in loc. Pinetina
la spesa è finanziata dalla riduzione dello stanziamento del capitolo 208137</t>
  </si>
  <si>
    <t>contributo tennis per lavori straordinari su spogliatoi e pavimentazione
la spesa è finanziata dalla riduzione dello stanziamento del capitolo 208137</t>
  </si>
  <si>
    <t>monetizzazione aree</t>
  </si>
  <si>
    <t>somma necessaria per finanziare nuovi lavori( sistemazione piazzale J.lennon - via Vessa - progettazione lavori riqualificazione piazze cittadine)</t>
  </si>
  <si>
    <t>acquisto attrezzature ( cestrini per rifiuti)
finanziamento Ato Rifiuti Toscana</t>
  </si>
  <si>
    <t>VARIAZIONI SPESE ANNUALITA' 2017</t>
  </si>
  <si>
    <t>contributo tennis per cofinanziamento lavori
finanziamento oneri urbanizzazione</t>
  </si>
  <si>
    <t>lavori cimiteri
finanziamento oneri urbanizzazione</t>
  </si>
  <si>
    <t xml:space="preserve">istituzione nuovo capitolo per finanziare un ulteriore contributo per lavori di sistemazione pavimentazione </t>
  </si>
  <si>
    <t xml:space="preserve">riduzione stanziamento di spesa necessaria per finanziare il contributo per lavori palatennis di cui alla variazione precedente
Le risorse da destinare ai lavori cimiteriali dovrebbero essere assicurate da entrate relative alla concessione del diritto di superficie per costruzione cappelle cimiteriali </t>
  </si>
  <si>
    <t>contributo ATO RIFIUTI Toscana per acquisto attrezzature
 (cestrini per rifiuti)</t>
  </si>
  <si>
    <t>209215
 (ve 206)</t>
  </si>
  <si>
    <t>acquisto terreno per ampliamento cimitero Soci 
finanaziamento alienazioni patrimoniali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</si>
</sst>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00"/>
  </numFmts>
  <fonts count="11" x14ac:knownFonts="1">
    <font>
      <sz val="11"/>
      <color theme="1"/>
      <name val="Calibri"/>
      <family val="2"/>
      <scheme val="minor"/>
    </font>
    <font>
      <b/>
      <sz val="11"/>
      <color theme="1"/>
      <name val="Calibri"/>
      <family val="2"/>
      <scheme val="minor"/>
    </font>
    <font>
      <b/>
      <sz val="14"/>
      <color theme="1"/>
      <name val="Calibri"/>
      <family val="2"/>
      <scheme val="minor"/>
    </font>
    <font>
      <b/>
      <sz val="20"/>
      <color theme="1"/>
      <name val="Calibri"/>
      <family val="2"/>
      <scheme val="minor"/>
    </font>
    <font>
      <sz val="20"/>
      <color theme="1"/>
      <name val="Calibri"/>
      <family val="2"/>
      <scheme val="minor"/>
    </font>
    <font>
      <sz val="10"/>
      <color theme="1"/>
      <name val="Calibri"/>
      <family val="2"/>
      <scheme val="minor"/>
    </font>
    <font>
      <sz val="11"/>
      <color rgb="FF000000"/>
      <name val="Calibri"/>
      <family val="2"/>
      <scheme val="minor"/>
    </font>
    <font>
      <b/>
      <sz val="18"/>
      <color theme="1"/>
      <name val="Calibri"/>
      <family val="2"/>
      <scheme val="minor"/>
    </font>
    <font>
      <b/>
      <sz val="12"/>
      <color theme="1"/>
      <name val="Calibri"/>
      <family val="2"/>
      <scheme val="minor"/>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90">
    <xf numFmtId="0" fontId="0" fillId="0" borderId="0" xfId="0"/>
    <xf numFmtId="164" fontId="0" fillId="0" borderId="0" xfId="0" applyNumberFormat="1" applyFill="1" applyAlignment="1">
      <alignment vertical="center" wrapText="1"/>
    </xf>
    <xf numFmtId="164" fontId="0" fillId="0" borderId="0" xfId="0" applyNumberFormat="1" applyAlignment="1">
      <alignment vertical="center"/>
    </xf>
    <xf numFmtId="0" fontId="0" fillId="0" borderId="0" xfId="0" applyAlignment="1">
      <alignment vertical="center"/>
    </xf>
    <xf numFmtId="0" fontId="2" fillId="0" borderId="2" xfId="0" applyFont="1" applyFill="1" applyBorder="1" applyAlignment="1">
      <alignment horizontal="center" vertical="center"/>
    </xf>
    <xf numFmtId="0" fontId="1" fillId="0" borderId="1" xfId="0" applyFont="1" applyFill="1" applyBorder="1" applyAlignment="1">
      <alignment horizontal="center" vertical="center"/>
    </xf>
    <xf numFmtId="16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vertical="center" wrapText="1"/>
    </xf>
    <xf numFmtId="0" fontId="0" fillId="0" borderId="0" xfId="0" applyAlignment="1">
      <alignment horizontal="left" vertical="center"/>
    </xf>
    <xf numFmtId="164" fontId="0" fillId="0" borderId="0" xfId="0" applyNumberFormat="1" applyAlignment="1">
      <alignment horizontal="right" vertical="center"/>
    </xf>
    <xf numFmtId="164" fontId="0" fillId="0" borderId="0" xfId="0" applyNumberFormat="1" applyAlignment="1">
      <alignment vertical="center" wrapText="1"/>
    </xf>
    <xf numFmtId="0" fontId="0" fillId="0" borderId="0" xfId="0" applyFill="1" applyAlignment="1">
      <alignment vertical="center"/>
    </xf>
    <xf numFmtId="0" fontId="0" fillId="0" borderId="0" xfId="0" applyAlignment="1">
      <alignment horizontal="center" vertical="center"/>
    </xf>
    <xf numFmtId="164" fontId="0" fillId="0" borderId="1" xfId="0" applyNumberFormat="1" applyFill="1" applyBorder="1" applyAlignment="1">
      <alignment vertical="center" wrapText="1"/>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xf>
    <xf numFmtId="164" fontId="0" fillId="0" borderId="1" xfId="0" applyNumberFormat="1" applyBorder="1" applyAlignment="1">
      <alignment vertical="center" wrapText="1"/>
    </xf>
    <xf numFmtId="0" fontId="5" fillId="0"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left" vertical="center" wrapText="1"/>
    </xf>
    <xf numFmtId="0" fontId="0" fillId="2" borderId="1" xfId="0" applyFill="1" applyBorder="1" applyAlignment="1">
      <alignment vertical="center" wrapText="1"/>
    </xf>
    <xf numFmtId="0" fontId="0" fillId="0" borderId="1" xfId="0" applyFont="1" applyFill="1" applyBorder="1" applyAlignment="1">
      <alignment horizontal="center" vertical="center" wrapText="1"/>
    </xf>
    <xf numFmtId="1" fontId="0" fillId="0" borderId="1" xfId="0" applyNumberFormat="1" applyBorder="1" applyAlignment="1">
      <alignment horizontal="center" vertical="center"/>
    </xf>
    <xf numFmtId="0" fontId="0" fillId="0" borderId="1" xfId="0" applyFont="1" applyFill="1" applyBorder="1" applyAlignment="1">
      <alignment horizontal="left" vertical="center" wrapText="1"/>
    </xf>
    <xf numFmtId="0" fontId="6" fillId="0" borderId="1" xfId="0" applyFont="1" applyBorder="1" applyAlignment="1">
      <alignment vertical="center" wrapText="1"/>
    </xf>
    <xf numFmtId="0" fontId="0" fillId="0" borderId="1" xfId="0" applyFill="1" applyBorder="1" applyAlignment="1">
      <alignment horizontal="center" vertical="center" wrapText="1"/>
    </xf>
    <xf numFmtId="164" fontId="0" fillId="2" borderId="1" xfId="0" applyNumberFormat="1" applyFill="1" applyBorder="1" applyAlignment="1">
      <alignment horizontal="left" vertical="center" wrapText="1"/>
    </xf>
    <xf numFmtId="4" fontId="1" fillId="0" borderId="1" xfId="0" applyNumberFormat="1" applyFont="1" applyFill="1" applyBorder="1" applyAlignment="1">
      <alignment horizontal="center" vertical="center" wrapText="1"/>
    </xf>
    <xf numFmtId="4" fontId="0" fillId="0" borderId="1" xfId="0" applyNumberFormat="1" applyFont="1" applyFill="1" applyBorder="1" applyAlignment="1">
      <alignment horizontal="right" vertical="center" wrapText="1"/>
    </xf>
    <xf numFmtId="4" fontId="0" fillId="0" borderId="1" xfId="0" applyNumberFormat="1" applyFont="1" applyFill="1" applyBorder="1" applyAlignment="1">
      <alignment horizontal="right" vertical="center"/>
    </xf>
    <xf numFmtId="4" fontId="0" fillId="0" borderId="1" xfId="0" applyNumberFormat="1" applyFill="1" applyBorder="1" applyAlignment="1">
      <alignment horizontal="right" vertical="center"/>
    </xf>
    <xf numFmtId="4" fontId="0" fillId="2" borderId="1" xfId="0" applyNumberFormat="1" applyFill="1" applyBorder="1" applyAlignment="1">
      <alignment horizontal="right" vertical="center"/>
    </xf>
    <xf numFmtId="4" fontId="0" fillId="2" borderId="1" xfId="0" applyNumberFormat="1" applyFont="1" applyFill="1" applyBorder="1" applyAlignment="1">
      <alignment horizontal="right" vertical="center"/>
    </xf>
    <xf numFmtId="4" fontId="0" fillId="0" borderId="1" xfId="0" applyNumberFormat="1" applyBorder="1" applyAlignment="1">
      <alignment horizontal="right" vertical="center"/>
    </xf>
    <xf numFmtId="4" fontId="1" fillId="0" borderId="1" xfId="0" applyNumberFormat="1" applyFont="1" applyFill="1" applyBorder="1" applyAlignment="1">
      <alignment horizontal="right" vertical="center"/>
    </xf>
    <xf numFmtId="1" fontId="0" fillId="0" borderId="1" xfId="0" applyNumberFormat="1" applyBorder="1" applyAlignment="1">
      <alignment horizontal="center" vertical="center" wrapText="1"/>
    </xf>
    <xf numFmtId="164" fontId="0" fillId="0" borderId="1" xfId="0" applyNumberFormat="1" applyBorder="1" applyAlignment="1">
      <alignment horizontal="right" vertical="center"/>
    </xf>
    <xf numFmtId="0" fontId="3" fillId="0" borderId="1" xfId="0" applyFont="1" applyFill="1" applyBorder="1" applyAlignment="1">
      <alignment horizontal="left" vertical="center"/>
    </xf>
    <xf numFmtId="0" fontId="4" fillId="0" borderId="1" xfId="0" applyFont="1" applyFill="1" applyBorder="1" applyAlignment="1">
      <alignment horizontal="left" vertical="center"/>
    </xf>
    <xf numFmtId="0" fontId="0" fillId="0" borderId="1" xfId="0" applyBorder="1" applyAlignment="1">
      <alignment vertical="center" wrapText="1"/>
    </xf>
    <xf numFmtId="164" fontId="0" fillId="0" borderId="0" xfId="0" applyNumberFormat="1" applyBorder="1" applyAlignment="1">
      <alignment vertical="center" wrapText="1"/>
    </xf>
    <xf numFmtId="0" fontId="1" fillId="0" borderId="2" xfId="0" applyFont="1" applyFill="1" applyBorder="1" applyAlignment="1">
      <alignment horizontal="center" vertical="center"/>
    </xf>
    <xf numFmtId="164" fontId="0" fillId="0" borderId="1" xfId="0" applyNumberFormat="1" applyFont="1" applyFill="1" applyBorder="1" applyAlignment="1">
      <alignment horizontal="left" vertical="center" wrapText="1"/>
    </xf>
    <xf numFmtId="0" fontId="0" fillId="0" borderId="0" xfId="0" applyAlignment="1">
      <alignment vertical="center"/>
    </xf>
    <xf numFmtId="164" fontId="0" fillId="0" borderId="1" xfId="0" applyNumberFormat="1" applyFill="1" applyBorder="1" applyAlignment="1">
      <alignment vertical="center" wrapText="1"/>
    </xf>
    <xf numFmtId="0" fontId="0" fillId="0" borderId="1" xfId="0"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164" fontId="0" fillId="0" borderId="1" xfId="0" applyNumberFormat="1" applyBorder="1" applyAlignment="1">
      <alignment vertical="center" wrapText="1"/>
    </xf>
    <xf numFmtId="4" fontId="0" fillId="0" borderId="1" xfId="0" applyNumberFormat="1" applyFill="1"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164" fontId="0" fillId="0" borderId="6" xfId="0" applyNumberFormat="1" applyBorder="1" applyAlignment="1">
      <alignment horizontal="right" vertical="center"/>
    </xf>
    <xf numFmtId="0" fontId="0" fillId="0" borderId="0" xfId="0" applyFont="1" applyAlignment="1">
      <alignment vertical="center"/>
    </xf>
    <xf numFmtId="164" fontId="0" fillId="0" borderId="1" xfId="0" applyNumberFormat="1" applyFill="1" applyBorder="1" applyAlignment="1">
      <alignment horizontal="right" vertical="center"/>
    </xf>
    <xf numFmtId="0" fontId="0" fillId="0" borderId="2" xfId="0" applyFill="1" applyBorder="1" applyAlignment="1">
      <alignment horizontal="center" vertical="center" wrapText="1"/>
    </xf>
    <xf numFmtId="0" fontId="0" fillId="0" borderId="6" xfId="0" applyFont="1" applyFill="1" applyBorder="1" applyAlignment="1">
      <alignment horizontal="left" vertical="center" wrapText="1"/>
    </xf>
    <xf numFmtId="4" fontId="0" fillId="0" borderId="6" xfId="0" applyNumberFormat="1" applyFill="1" applyBorder="1" applyAlignment="1">
      <alignment horizontal="right" vertical="center"/>
    </xf>
    <xf numFmtId="4" fontId="1" fillId="0" borderId="4" xfId="0" applyNumberFormat="1" applyFont="1" applyFill="1" applyBorder="1" applyAlignment="1">
      <alignment horizontal="right" vertical="center"/>
    </xf>
    <xf numFmtId="0" fontId="7" fillId="0" borderId="2" xfId="0" applyFont="1" applyBorder="1" applyAlignment="1">
      <alignment horizontal="left" vertical="center"/>
    </xf>
    <xf numFmtId="164" fontId="1" fillId="0" borderId="1" xfId="0" applyNumberFormat="1" applyFont="1" applyFill="1" applyBorder="1" applyAlignment="1">
      <alignment horizontal="right" vertical="center"/>
    </xf>
    <xf numFmtId="164" fontId="0" fillId="0" borderId="0" xfId="0" applyNumberFormat="1" applyFill="1" applyAlignment="1">
      <alignment horizontal="right" vertical="center"/>
    </xf>
    <xf numFmtId="164" fontId="0" fillId="0" borderId="1" xfId="0" applyNumberFormat="1" applyFont="1" applyFill="1" applyBorder="1" applyAlignment="1">
      <alignment vertical="center" wrapText="1"/>
    </xf>
    <xf numFmtId="164" fontId="0" fillId="0" borderId="1" xfId="0" applyNumberFormat="1" applyFont="1" applyFill="1" applyBorder="1" applyAlignment="1">
      <alignment horizontal="right" vertical="center" wrapText="1"/>
    </xf>
    <xf numFmtId="0" fontId="9" fillId="0" borderId="1" xfId="0" applyFont="1" applyBorder="1" applyAlignment="1">
      <alignment horizontal="left" vertical="center"/>
    </xf>
    <xf numFmtId="0" fontId="1" fillId="0" borderId="5" xfId="0" applyFont="1" applyBorder="1" applyAlignment="1">
      <alignment horizontal="right" vertical="center"/>
    </xf>
    <xf numFmtId="0" fontId="1" fillId="0" borderId="3" xfId="0" applyFont="1" applyBorder="1" applyAlignment="1">
      <alignment horizontal="right" vertical="center"/>
    </xf>
    <xf numFmtId="0" fontId="0" fillId="0" borderId="4" xfId="0" applyBorder="1" applyAlignment="1">
      <alignment horizontal="right" vertical="center"/>
    </xf>
    <xf numFmtId="0" fontId="2" fillId="0" borderId="3" xfId="0"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0" borderId="3" xfId="0" applyFont="1" applyFill="1" applyBorder="1" applyAlignment="1">
      <alignment horizontal="left" vertical="center"/>
    </xf>
    <xf numFmtId="0" fontId="7" fillId="0" borderId="1" xfId="0" applyFont="1" applyBorder="1" applyAlignment="1">
      <alignment horizontal="left" vertical="center"/>
    </xf>
    <xf numFmtId="0" fontId="0" fillId="0" borderId="1" xfId="0" applyBorder="1" applyAlignment="1">
      <alignment vertical="center"/>
    </xf>
    <xf numFmtId="0" fontId="3"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8" fillId="0" borderId="1" xfId="0" applyFont="1" applyBorder="1" applyAlignment="1">
      <alignment horizontal="right" vertical="center"/>
    </xf>
    <xf numFmtId="0" fontId="8" fillId="0" borderId="3" xfId="0" applyFont="1" applyFill="1" applyBorder="1" applyAlignment="1">
      <alignment horizontal="right" vertical="center" wrapText="1"/>
    </xf>
    <xf numFmtId="0" fontId="9" fillId="0" borderId="5"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8" fillId="0" borderId="1" xfId="0" applyFont="1" applyFill="1" applyBorder="1" applyAlignment="1">
      <alignment horizontal="right" vertic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tabSelected="1" topLeftCell="A67" zoomScale="120" zoomScaleNormal="120" workbookViewId="0">
      <selection activeCell="E71" sqref="E71"/>
    </sheetView>
  </sheetViews>
  <sheetFormatPr defaultRowHeight="15" x14ac:dyDescent="0.25"/>
  <cols>
    <col min="1" max="1" width="15.42578125" style="13" customWidth="1"/>
    <col min="2" max="2" width="52" style="9" customWidth="1"/>
    <col min="3" max="3" width="12.42578125" style="10" customWidth="1"/>
    <col min="4" max="4" width="14.28515625" style="10" customWidth="1"/>
    <col min="5" max="5" width="15.85546875" style="66" customWidth="1"/>
    <col min="6" max="6" width="70.5703125" style="11" customWidth="1"/>
    <col min="7" max="7" width="9.5703125" style="2" bestFit="1" customWidth="1"/>
    <col min="8" max="16384" width="9.140625" style="3"/>
  </cols>
  <sheetData>
    <row r="1" spans="1:7" ht="26.25" x14ac:dyDescent="0.25">
      <c r="A1" s="79" t="s">
        <v>67</v>
      </c>
      <c r="B1" s="79"/>
      <c r="C1" s="79"/>
      <c r="D1" s="79"/>
      <c r="E1" s="79"/>
      <c r="F1" s="1"/>
    </row>
    <row r="2" spans="1:7" ht="29.25" customHeight="1" x14ac:dyDescent="0.25">
      <c r="A2" s="4"/>
      <c r="B2" s="80" t="s">
        <v>23</v>
      </c>
      <c r="C2" s="80"/>
      <c r="D2" s="82"/>
      <c r="E2" s="83"/>
      <c r="F2" s="14"/>
    </row>
    <row r="3" spans="1:7" s="48" customFormat="1" ht="29.25" customHeight="1" x14ac:dyDescent="0.25">
      <c r="A3" s="73" t="s">
        <v>17</v>
      </c>
      <c r="B3" s="74"/>
      <c r="C3" s="74"/>
      <c r="D3" s="74"/>
      <c r="E3" s="75"/>
      <c r="F3" s="49"/>
      <c r="G3" s="2"/>
    </row>
    <row r="4" spans="1:7" ht="33" customHeight="1" x14ac:dyDescent="0.25">
      <c r="A4" s="5" t="s">
        <v>0</v>
      </c>
      <c r="B4" s="5" t="s">
        <v>1</v>
      </c>
      <c r="C4" s="6" t="s">
        <v>16</v>
      </c>
      <c r="D4" s="6" t="s">
        <v>3</v>
      </c>
      <c r="E4" s="6" t="s">
        <v>6</v>
      </c>
      <c r="F4" s="6" t="s">
        <v>2</v>
      </c>
      <c r="G4" s="3"/>
    </row>
    <row r="5" spans="1:7" ht="33" customHeight="1" x14ac:dyDescent="0.25">
      <c r="A5" s="5"/>
      <c r="B5" s="7" t="s">
        <v>4</v>
      </c>
      <c r="C5" s="6"/>
      <c r="D5" s="6"/>
      <c r="E5" s="34"/>
      <c r="F5" s="8"/>
      <c r="G5" s="3"/>
    </row>
    <row r="6" spans="1:7" s="48" customFormat="1" ht="79.5" customHeight="1" x14ac:dyDescent="0.25">
      <c r="A6" s="26" t="s">
        <v>79</v>
      </c>
      <c r="B6" s="28" t="s">
        <v>57</v>
      </c>
      <c r="C6" s="68">
        <v>25695.17</v>
      </c>
      <c r="D6" s="68">
        <f>C6+E6</f>
        <v>47537.71</v>
      </c>
      <c r="E6" s="34">
        <v>21842.54</v>
      </c>
      <c r="F6" s="67" t="s">
        <v>60</v>
      </c>
    </row>
    <row r="7" spans="1:7" ht="29.25" customHeight="1" x14ac:dyDescent="0.25">
      <c r="A7" s="16"/>
      <c r="B7" s="7" t="s">
        <v>12</v>
      </c>
      <c r="C7" s="35"/>
      <c r="D7" s="35"/>
      <c r="E7" s="34"/>
      <c r="F7" s="44"/>
      <c r="G7" s="3"/>
    </row>
    <row r="8" spans="1:7" ht="51.75" customHeight="1" x14ac:dyDescent="0.25">
      <c r="A8" s="30" t="s">
        <v>77</v>
      </c>
      <c r="B8" s="17" t="s">
        <v>61</v>
      </c>
      <c r="C8" s="35">
        <v>0</v>
      </c>
      <c r="D8" s="35">
        <v>3050</v>
      </c>
      <c r="E8" s="34">
        <f>SUM(C8:D8)</f>
        <v>3050</v>
      </c>
      <c r="F8" s="15" t="s">
        <v>62</v>
      </c>
      <c r="G8" s="3"/>
    </row>
    <row r="9" spans="1:7" ht="15.75" x14ac:dyDescent="0.25">
      <c r="A9" s="46"/>
      <c r="B9" s="85" t="s">
        <v>14</v>
      </c>
      <c r="C9" s="85"/>
      <c r="D9" s="85"/>
      <c r="E9" s="63">
        <f>SUM(E6:E8)</f>
        <v>24892.54</v>
      </c>
      <c r="F9" s="14"/>
      <c r="G9" s="3"/>
    </row>
    <row r="10" spans="1:7" s="48" customFormat="1" ht="18.75" x14ac:dyDescent="0.25">
      <c r="A10" s="76" t="s">
        <v>18</v>
      </c>
      <c r="B10" s="74"/>
      <c r="C10" s="74"/>
      <c r="D10" s="74"/>
      <c r="E10" s="75"/>
      <c r="F10" s="49"/>
    </row>
    <row r="11" spans="1:7" ht="30" x14ac:dyDescent="0.25">
      <c r="A11" s="46"/>
      <c r="B11" s="5" t="s">
        <v>1</v>
      </c>
      <c r="C11" s="6" t="s">
        <v>16</v>
      </c>
      <c r="D11" s="6" t="s">
        <v>3</v>
      </c>
      <c r="E11" s="6" t="s">
        <v>6</v>
      </c>
      <c r="F11" s="6" t="s">
        <v>2</v>
      </c>
      <c r="G11" s="3"/>
    </row>
    <row r="12" spans="1:7" s="48" customFormat="1" ht="30" x14ac:dyDescent="0.25">
      <c r="A12" s="16"/>
      <c r="B12" s="7" t="s">
        <v>11</v>
      </c>
      <c r="C12" s="35"/>
      <c r="D12" s="35"/>
      <c r="E12" s="34"/>
      <c r="F12" s="15"/>
    </row>
    <row r="13" spans="1:7" s="48" customFormat="1" ht="30" x14ac:dyDescent="0.25">
      <c r="A13" s="16">
        <v>300</v>
      </c>
      <c r="B13" s="28" t="s">
        <v>25</v>
      </c>
      <c r="C13" s="35">
        <v>100000</v>
      </c>
      <c r="D13" s="35">
        <v>200000</v>
      </c>
      <c r="E13" s="34">
        <f>D13-C13</f>
        <v>100000</v>
      </c>
      <c r="F13" s="15" t="s">
        <v>35</v>
      </c>
    </row>
    <row r="14" spans="1:7" s="48" customFormat="1" x14ac:dyDescent="0.25">
      <c r="A14" s="16">
        <v>302</v>
      </c>
      <c r="B14" s="28" t="s">
        <v>26</v>
      </c>
      <c r="C14" s="35">
        <v>80000</v>
      </c>
      <c r="D14" s="35">
        <v>120000</v>
      </c>
      <c r="E14" s="34">
        <f t="shared" ref="E14:E18" si="0">D14-C14</f>
        <v>40000</v>
      </c>
      <c r="F14" s="15" t="s">
        <v>29</v>
      </c>
    </row>
    <row r="15" spans="1:7" s="48" customFormat="1" x14ac:dyDescent="0.25">
      <c r="A15" s="16">
        <v>307</v>
      </c>
      <c r="B15" s="28" t="s">
        <v>106</v>
      </c>
      <c r="C15" s="35">
        <v>10000</v>
      </c>
      <c r="D15" s="35">
        <v>22000</v>
      </c>
      <c r="E15" s="34">
        <f>D15-C15</f>
        <v>12000</v>
      </c>
      <c r="F15" s="15" t="s">
        <v>29</v>
      </c>
    </row>
    <row r="16" spans="1:7" s="48" customFormat="1" x14ac:dyDescent="0.25">
      <c r="A16" s="16">
        <v>310</v>
      </c>
      <c r="B16" s="28" t="s">
        <v>27</v>
      </c>
      <c r="C16" s="35">
        <v>10000</v>
      </c>
      <c r="D16" s="35">
        <v>25000</v>
      </c>
      <c r="E16" s="34">
        <f t="shared" si="0"/>
        <v>15000</v>
      </c>
      <c r="F16" s="15" t="s">
        <v>29</v>
      </c>
    </row>
    <row r="17" spans="1:7" s="48" customFormat="1" ht="30" x14ac:dyDescent="0.25">
      <c r="A17" s="30" t="s">
        <v>76</v>
      </c>
      <c r="B17" s="28" t="s">
        <v>28</v>
      </c>
      <c r="C17" s="35">
        <v>10000</v>
      </c>
      <c r="D17" s="35">
        <v>17537</v>
      </c>
      <c r="E17" s="34">
        <f t="shared" si="0"/>
        <v>7537</v>
      </c>
      <c r="F17" s="15" t="s">
        <v>30</v>
      </c>
    </row>
    <row r="18" spans="1:7" s="48" customFormat="1" ht="45" x14ac:dyDescent="0.25">
      <c r="A18" s="30" t="s">
        <v>75</v>
      </c>
      <c r="B18" s="28" t="s">
        <v>114</v>
      </c>
      <c r="C18" s="35">
        <v>0</v>
      </c>
      <c r="D18" s="35">
        <v>2981</v>
      </c>
      <c r="E18" s="34">
        <f t="shared" si="0"/>
        <v>2981</v>
      </c>
      <c r="F18" s="15" t="s">
        <v>80</v>
      </c>
    </row>
    <row r="19" spans="1:7" s="48" customFormat="1" ht="30" x14ac:dyDescent="0.25">
      <c r="A19" s="30"/>
      <c r="B19" s="7" t="s">
        <v>10</v>
      </c>
      <c r="C19" s="35"/>
      <c r="D19" s="35"/>
      <c r="E19" s="34"/>
      <c r="F19" s="15"/>
    </row>
    <row r="20" spans="1:7" s="48" customFormat="1" ht="30" x14ac:dyDescent="0.25">
      <c r="A20" s="30">
        <v>202</v>
      </c>
      <c r="B20" s="28" t="s">
        <v>34</v>
      </c>
      <c r="C20" s="35">
        <v>270413</v>
      </c>
      <c r="D20" s="35">
        <v>270878</v>
      </c>
      <c r="E20" s="34">
        <f>D20-C20</f>
        <v>465</v>
      </c>
      <c r="F20" s="15" t="s">
        <v>35</v>
      </c>
    </row>
    <row r="21" spans="1:7" s="48" customFormat="1" x14ac:dyDescent="0.25">
      <c r="A21" s="30"/>
      <c r="B21" s="18"/>
      <c r="C21" s="35"/>
      <c r="D21" s="35"/>
      <c r="E21" s="34"/>
      <c r="F21" s="15"/>
    </row>
    <row r="22" spans="1:7" s="48" customFormat="1" ht="15.75" x14ac:dyDescent="0.25">
      <c r="A22" s="60"/>
      <c r="B22" s="89" t="s">
        <v>19</v>
      </c>
      <c r="C22" s="89"/>
      <c r="D22" s="89"/>
      <c r="E22" s="39">
        <f>SUM(E13:E21)</f>
        <v>177983</v>
      </c>
      <c r="F22" s="15"/>
    </row>
    <row r="23" spans="1:7" s="48" customFormat="1" ht="15.75" x14ac:dyDescent="0.25">
      <c r="A23" s="60"/>
      <c r="B23" s="89" t="s">
        <v>20</v>
      </c>
      <c r="C23" s="89"/>
      <c r="D23" s="89"/>
      <c r="E23" s="39">
        <f>E22+E9</f>
        <v>202875.54</v>
      </c>
      <c r="F23" s="15"/>
    </row>
    <row r="24" spans="1:7" ht="33" customHeight="1" x14ac:dyDescent="0.25">
      <c r="A24" s="4"/>
      <c r="B24" s="80" t="s">
        <v>24</v>
      </c>
      <c r="C24" s="80"/>
      <c r="D24" s="80"/>
      <c r="E24" s="81"/>
      <c r="F24" s="14"/>
      <c r="G24" s="3"/>
    </row>
    <row r="25" spans="1:7" ht="33" customHeight="1" x14ac:dyDescent="0.25">
      <c r="A25" s="86" t="s">
        <v>5</v>
      </c>
      <c r="B25" s="87"/>
      <c r="C25" s="87"/>
      <c r="D25" s="87"/>
      <c r="E25" s="88"/>
      <c r="F25" s="14"/>
      <c r="G25" s="3"/>
    </row>
    <row r="26" spans="1:7" ht="43.5" customHeight="1" x14ac:dyDescent="0.25">
      <c r="A26" s="5" t="s">
        <v>0</v>
      </c>
      <c r="B26" s="5" t="s">
        <v>1</v>
      </c>
      <c r="C26" s="6" t="s">
        <v>16</v>
      </c>
      <c r="D26" s="6" t="s">
        <v>3</v>
      </c>
      <c r="E26" s="6" t="s">
        <v>6</v>
      </c>
      <c r="F26" s="6" t="s">
        <v>2</v>
      </c>
      <c r="G26" s="3"/>
    </row>
    <row r="27" spans="1:7" ht="30" x14ac:dyDescent="0.25">
      <c r="A27" s="42"/>
      <c r="B27" s="7" t="s">
        <v>8</v>
      </c>
      <c r="C27" s="43"/>
      <c r="D27" s="43"/>
      <c r="E27" s="43"/>
      <c r="F27" s="6"/>
      <c r="G27" s="3"/>
    </row>
    <row r="28" spans="1:7" s="58" customFormat="1" ht="60" x14ac:dyDescent="0.25">
      <c r="A28" s="26">
        <v>15810</v>
      </c>
      <c r="B28" s="28" t="s">
        <v>36</v>
      </c>
      <c r="C28" s="33">
        <v>0</v>
      </c>
      <c r="D28" s="33">
        <v>7960</v>
      </c>
      <c r="E28" s="33">
        <f>D28-C28</f>
        <v>7960</v>
      </c>
      <c r="F28" s="47" t="s">
        <v>37</v>
      </c>
    </row>
    <row r="29" spans="1:7" s="58" customFormat="1" x14ac:dyDescent="0.25">
      <c r="A29" s="26">
        <v>18116</v>
      </c>
      <c r="B29" s="28" t="s">
        <v>51</v>
      </c>
      <c r="C29" s="33">
        <v>127.84</v>
      </c>
      <c r="D29" s="33">
        <f>C29+E29</f>
        <v>153.84</v>
      </c>
      <c r="E29" s="33">
        <v>26</v>
      </c>
      <c r="F29" s="47" t="s">
        <v>52</v>
      </c>
    </row>
    <row r="30" spans="1:7" s="48" customFormat="1" ht="30" x14ac:dyDescent="0.25">
      <c r="A30" s="26">
        <v>31110</v>
      </c>
      <c r="B30" s="28" t="s">
        <v>38</v>
      </c>
      <c r="C30" s="33">
        <v>200578.65</v>
      </c>
      <c r="D30" s="33">
        <f>C30+E30</f>
        <v>196848.65</v>
      </c>
      <c r="E30" s="33">
        <v>-3730</v>
      </c>
      <c r="F30" s="47" t="s">
        <v>42</v>
      </c>
    </row>
    <row r="31" spans="1:7" s="48" customFormat="1" x14ac:dyDescent="0.25">
      <c r="A31" s="26">
        <v>31113</v>
      </c>
      <c r="B31" s="28" t="s">
        <v>39</v>
      </c>
      <c r="C31" s="33">
        <v>56731.87</v>
      </c>
      <c r="D31" s="33">
        <f t="shared" ref="D31:D33" si="1">C31+E31</f>
        <v>55846.87</v>
      </c>
      <c r="E31" s="33">
        <v>-885</v>
      </c>
      <c r="F31" s="47" t="s">
        <v>29</v>
      </c>
    </row>
    <row r="32" spans="1:7" x14ac:dyDescent="0.25">
      <c r="A32" s="30">
        <v>31114</v>
      </c>
      <c r="B32" s="28" t="s">
        <v>40</v>
      </c>
      <c r="C32" s="33">
        <v>6595.7</v>
      </c>
      <c r="D32" s="33">
        <f t="shared" si="1"/>
        <v>6490.7</v>
      </c>
      <c r="E32" s="33">
        <v>-105</v>
      </c>
      <c r="F32" s="47" t="s">
        <v>29</v>
      </c>
      <c r="G32" s="3"/>
    </row>
    <row r="33" spans="1:7" s="48" customFormat="1" x14ac:dyDescent="0.25">
      <c r="A33" s="30">
        <v>31770</v>
      </c>
      <c r="B33" s="28" t="s">
        <v>41</v>
      </c>
      <c r="C33" s="33">
        <v>19999.099999999999</v>
      </c>
      <c r="D33" s="33">
        <f t="shared" si="1"/>
        <v>19684.099999999999</v>
      </c>
      <c r="E33" s="33">
        <v>-315</v>
      </c>
      <c r="F33" s="47" t="s">
        <v>29</v>
      </c>
    </row>
    <row r="34" spans="1:7" s="48" customFormat="1" ht="30" x14ac:dyDescent="0.25">
      <c r="A34" s="30">
        <v>31130</v>
      </c>
      <c r="B34" s="28" t="s">
        <v>53</v>
      </c>
      <c r="C34" s="33">
        <v>1680</v>
      </c>
      <c r="D34" s="33">
        <v>1740</v>
      </c>
      <c r="E34" s="33">
        <f>D34-C34</f>
        <v>60</v>
      </c>
      <c r="F34" s="47" t="s">
        <v>56</v>
      </c>
    </row>
    <row r="35" spans="1:7" s="48" customFormat="1" x14ac:dyDescent="0.25">
      <c r="A35" s="30">
        <v>31131</v>
      </c>
      <c r="B35" s="28" t="s">
        <v>54</v>
      </c>
      <c r="C35" s="33">
        <v>400</v>
      </c>
      <c r="D35" s="33">
        <v>415</v>
      </c>
      <c r="E35" s="33">
        <f t="shared" ref="E35:E36" si="2">D35-C35</f>
        <v>15</v>
      </c>
      <c r="F35" s="47" t="s">
        <v>29</v>
      </c>
    </row>
    <row r="36" spans="1:7" s="48" customFormat="1" x14ac:dyDescent="0.25">
      <c r="A36" s="30">
        <v>31773</v>
      </c>
      <c r="B36" s="28" t="s">
        <v>55</v>
      </c>
      <c r="C36" s="33">
        <v>143</v>
      </c>
      <c r="D36" s="33">
        <v>148</v>
      </c>
      <c r="E36" s="33">
        <f t="shared" si="2"/>
        <v>5</v>
      </c>
      <c r="F36" s="47" t="s">
        <v>29</v>
      </c>
    </row>
    <row r="37" spans="1:7" s="48" customFormat="1" ht="75" x14ac:dyDescent="0.25">
      <c r="A37" s="30">
        <v>18335</v>
      </c>
      <c r="B37" s="18" t="s">
        <v>46</v>
      </c>
      <c r="C37" s="33">
        <v>14000</v>
      </c>
      <c r="D37" s="33">
        <f>C37+E37</f>
        <v>8156</v>
      </c>
      <c r="E37" s="33">
        <v>-5844</v>
      </c>
      <c r="F37" s="47" t="s">
        <v>68</v>
      </c>
    </row>
    <row r="38" spans="1:7" s="48" customFormat="1" ht="60" x14ac:dyDescent="0.25">
      <c r="A38" s="30">
        <v>18317</v>
      </c>
      <c r="B38" s="18" t="s">
        <v>65</v>
      </c>
      <c r="C38" s="33">
        <v>21596</v>
      </c>
      <c r="D38" s="33">
        <f>C38+E38</f>
        <v>24290</v>
      </c>
      <c r="E38" s="33">
        <v>2694</v>
      </c>
      <c r="F38" s="47" t="s">
        <v>66</v>
      </c>
    </row>
    <row r="39" spans="1:7" ht="39" customHeight="1" x14ac:dyDescent="0.25">
      <c r="A39" s="30"/>
      <c r="B39" s="7" t="s">
        <v>4</v>
      </c>
      <c r="C39" s="32"/>
      <c r="D39" s="32"/>
      <c r="E39" s="32"/>
      <c r="F39" s="29"/>
      <c r="G39" s="3"/>
    </row>
    <row r="40" spans="1:7" s="48" customFormat="1" ht="96" customHeight="1" x14ac:dyDescent="0.25">
      <c r="A40" s="30" t="s">
        <v>78</v>
      </c>
      <c r="B40" s="28" t="s">
        <v>58</v>
      </c>
      <c r="C40" s="68">
        <v>25695.17</v>
      </c>
      <c r="D40" s="68">
        <f>C40+E40</f>
        <v>47537.71</v>
      </c>
      <c r="E40" s="34">
        <v>21842.54</v>
      </c>
      <c r="F40" s="67" t="s">
        <v>59</v>
      </c>
    </row>
    <row r="41" spans="1:7" s="48" customFormat="1" ht="60" customHeight="1" x14ac:dyDescent="0.25">
      <c r="A41" s="30">
        <v>51215</v>
      </c>
      <c r="B41" s="28" t="s">
        <v>70</v>
      </c>
      <c r="C41" s="68">
        <v>2380</v>
      </c>
      <c r="D41" s="68">
        <f>C41+E41</f>
        <v>1830</v>
      </c>
      <c r="E41" s="34">
        <v>-550</v>
      </c>
      <c r="F41" s="29" t="s">
        <v>73</v>
      </c>
    </row>
    <row r="42" spans="1:7" ht="30.75" customHeight="1" x14ac:dyDescent="0.25">
      <c r="A42" s="27"/>
      <c r="B42" s="7" t="s">
        <v>9</v>
      </c>
      <c r="C42" s="38"/>
      <c r="D42" s="38"/>
      <c r="E42" s="54"/>
      <c r="F42" s="21"/>
      <c r="G42" s="3"/>
    </row>
    <row r="43" spans="1:7" ht="155.25" customHeight="1" x14ac:dyDescent="0.25">
      <c r="A43" s="40">
        <v>14320</v>
      </c>
      <c r="B43" s="52" t="s">
        <v>45</v>
      </c>
      <c r="C43" s="38">
        <v>4000</v>
      </c>
      <c r="D43" s="35">
        <v>6500</v>
      </c>
      <c r="E43" s="54">
        <f>D43-C43</f>
        <v>2500</v>
      </c>
      <c r="F43" s="49" t="s">
        <v>74</v>
      </c>
      <c r="G43" s="3"/>
    </row>
    <row r="44" spans="1:7" s="48" customFormat="1" ht="48" customHeight="1" x14ac:dyDescent="0.25">
      <c r="A44" s="19"/>
      <c r="B44" s="7" t="s">
        <v>13</v>
      </c>
      <c r="C44" s="41"/>
      <c r="D44" s="41"/>
      <c r="E44" s="59"/>
      <c r="F44" s="21"/>
      <c r="G44" s="2"/>
    </row>
    <row r="45" spans="1:7" s="48" customFormat="1" ht="19.5" customHeight="1" x14ac:dyDescent="0.25">
      <c r="A45" s="19">
        <v>105310</v>
      </c>
      <c r="B45" s="20" t="s">
        <v>43</v>
      </c>
      <c r="C45" s="38">
        <v>32000</v>
      </c>
      <c r="D45" s="38">
        <v>30000</v>
      </c>
      <c r="E45" s="35">
        <f>D45-C45</f>
        <v>-2000</v>
      </c>
      <c r="F45" s="53" t="s">
        <v>44</v>
      </c>
      <c r="G45" s="2"/>
    </row>
    <row r="46" spans="1:7" s="48" customFormat="1" ht="81" customHeight="1" x14ac:dyDescent="0.25">
      <c r="A46" s="22" t="s">
        <v>64</v>
      </c>
      <c r="B46" s="50" t="s">
        <v>63</v>
      </c>
      <c r="C46" s="35">
        <v>0</v>
      </c>
      <c r="D46" s="35">
        <v>2669</v>
      </c>
      <c r="E46" s="34">
        <f>SUM(C46:D46)</f>
        <v>2669</v>
      </c>
      <c r="F46" s="15" t="s">
        <v>69</v>
      </c>
      <c r="G46" s="2"/>
    </row>
    <row r="47" spans="1:7" ht="45" x14ac:dyDescent="0.25">
      <c r="A47" s="22" t="s">
        <v>91</v>
      </c>
      <c r="B47" s="24" t="s">
        <v>92</v>
      </c>
      <c r="C47" s="36">
        <v>70000</v>
      </c>
      <c r="D47" s="36">
        <v>92000</v>
      </c>
      <c r="E47" s="34">
        <v>22000</v>
      </c>
      <c r="F47" s="31" t="s">
        <v>93</v>
      </c>
    </row>
    <row r="48" spans="1:7" ht="19.5" customHeight="1" x14ac:dyDescent="0.25">
      <c r="A48" s="51"/>
      <c r="B48" s="84" t="s">
        <v>15</v>
      </c>
      <c r="C48" s="84"/>
      <c r="D48" s="84"/>
      <c r="E48" s="65">
        <f>SUM(E28:E47)</f>
        <v>46342.54</v>
      </c>
      <c r="F48" s="45"/>
    </row>
    <row r="49" spans="1:7" s="48" customFormat="1" ht="35.25" customHeight="1" x14ac:dyDescent="0.25">
      <c r="A49" s="13"/>
      <c r="B49" s="9"/>
      <c r="C49" s="10"/>
      <c r="D49" s="10"/>
      <c r="E49" s="66"/>
      <c r="F49" s="11"/>
      <c r="G49" s="2"/>
    </row>
    <row r="50" spans="1:7" s="48" customFormat="1" ht="30" customHeight="1" x14ac:dyDescent="0.25">
      <c r="A50" s="77" t="s">
        <v>7</v>
      </c>
      <c r="B50" s="78"/>
      <c r="C50" s="10"/>
      <c r="D50" s="10"/>
      <c r="E50" s="66"/>
      <c r="F50" s="11"/>
      <c r="G50" s="2"/>
    </row>
    <row r="51" spans="1:7" ht="40.5" customHeight="1" x14ac:dyDescent="0.25">
      <c r="A51" s="64"/>
      <c r="B51" s="7" t="s">
        <v>4</v>
      </c>
    </row>
    <row r="52" spans="1:7" s="48" customFormat="1" ht="52.5" customHeight="1" x14ac:dyDescent="0.25">
      <c r="A52" s="23">
        <v>205250</v>
      </c>
      <c r="B52" s="24" t="s">
        <v>71</v>
      </c>
      <c r="C52" s="37">
        <v>0</v>
      </c>
      <c r="D52" s="37">
        <v>550</v>
      </c>
      <c r="E52" s="34">
        <f>SUM(C52:D52)</f>
        <v>550</v>
      </c>
      <c r="F52" s="25" t="s">
        <v>72</v>
      </c>
      <c r="G52" s="2"/>
    </row>
    <row r="53" spans="1:7" s="48" customFormat="1" ht="30" customHeight="1" x14ac:dyDescent="0.25">
      <c r="A53" s="55"/>
      <c r="B53" s="7" t="s">
        <v>9</v>
      </c>
      <c r="C53" s="38"/>
      <c r="D53" s="38"/>
      <c r="E53" s="34"/>
      <c r="F53" s="53"/>
      <c r="G53" s="2"/>
    </row>
    <row r="54" spans="1:7" s="48" customFormat="1" ht="32.25" customHeight="1" x14ac:dyDescent="0.25">
      <c r="A54" s="55">
        <v>310335</v>
      </c>
      <c r="B54" s="56" t="s">
        <v>47</v>
      </c>
      <c r="C54" s="38">
        <v>26000</v>
      </c>
      <c r="D54" s="38">
        <f>C54+E54</f>
        <v>27088</v>
      </c>
      <c r="E54" s="34">
        <v>1088</v>
      </c>
      <c r="F54" s="53" t="s">
        <v>48</v>
      </c>
      <c r="G54" s="2"/>
    </row>
    <row r="55" spans="1:7" s="48" customFormat="1" ht="30" customHeight="1" x14ac:dyDescent="0.25">
      <c r="A55" s="55"/>
      <c r="B55" s="7" t="s">
        <v>31</v>
      </c>
      <c r="C55" s="38"/>
      <c r="D55" s="38"/>
      <c r="E55" s="34"/>
      <c r="F55" s="53"/>
      <c r="G55" s="2"/>
    </row>
    <row r="56" spans="1:7" s="48" customFormat="1" ht="31.5" customHeight="1" x14ac:dyDescent="0.25">
      <c r="A56" s="30" t="s">
        <v>81</v>
      </c>
      <c r="B56" s="28" t="s">
        <v>108</v>
      </c>
      <c r="C56" s="35">
        <v>0</v>
      </c>
      <c r="D56" s="35">
        <v>2981</v>
      </c>
      <c r="E56" s="34">
        <f t="shared" ref="E56" si="3">D56-C56</f>
        <v>2981</v>
      </c>
      <c r="F56" s="15" t="s">
        <v>82</v>
      </c>
      <c r="G56" s="2"/>
    </row>
    <row r="57" spans="1:7" s="48" customFormat="1" ht="31.5" customHeight="1" x14ac:dyDescent="0.25">
      <c r="A57" s="30">
        <v>209153</v>
      </c>
      <c r="B57" s="28" t="s">
        <v>89</v>
      </c>
      <c r="C57" s="62">
        <v>0</v>
      </c>
      <c r="D57" s="62">
        <v>2700</v>
      </c>
      <c r="E57" s="34">
        <v>2700</v>
      </c>
      <c r="F57" s="15" t="s">
        <v>90</v>
      </c>
      <c r="G57" s="2"/>
    </row>
    <row r="58" spans="1:7" s="48" customFormat="1" ht="36.75" customHeight="1" x14ac:dyDescent="0.25">
      <c r="A58" s="51"/>
      <c r="B58" s="7" t="s">
        <v>10</v>
      </c>
      <c r="C58" s="57"/>
      <c r="D58" s="57"/>
      <c r="E58" s="59"/>
      <c r="F58" s="53"/>
      <c r="G58" s="2"/>
    </row>
    <row r="59" spans="1:7" s="48" customFormat="1" ht="30.75" customHeight="1" x14ac:dyDescent="0.25">
      <c r="A59" s="55">
        <v>208176</v>
      </c>
      <c r="B59" s="28" t="s">
        <v>85</v>
      </c>
      <c r="C59" s="35">
        <v>12451</v>
      </c>
      <c r="D59" s="35">
        <v>31451</v>
      </c>
      <c r="E59" s="34">
        <v>19000</v>
      </c>
      <c r="F59" s="15" t="s">
        <v>83</v>
      </c>
      <c r="G59" s="2"/>
    </row>
    <row r="60" spans="1:7" s="48" customFormat="1" ht="30.75" customHeight="1" x14ac:dyDescent="0.25">
      <c r="A60" s="55">
        <v>210516</v>
      </c>
      <c r="B60" s="28" t="s">
        <v>99</v>
      </c>
      <c r="C60" s="62">
        <v>0</v>
      </c>
      <c r="D60" s="62">
        <v>12000</v>
      </c>
      <c r="E60" s="34">
        <v>12000</v>
      </c>
      <c r="F60" s="15" t="s">
        <v>84</v>
      </c>
      <c r="G60" s="2"/>
    </row>
    <row r="61" spans="1:7" s="48" customFormat="1" ht="30.75" customHeight="1" x14ac:dyDescent="0.25">
      <c r="A61" s="55">
        <v>208110</v>
      </c>
      <c r="B61" s="28" t="s">
        <v>86</v>
      </c>
      <c r="C61" s="62">
        <v>0</v>
      </c>
      <c r="D61" s="62">
        <v>85000</v>
      </c>
      <c r="E61" s="34">
        <v>85000</v>
      </c>
      <c r="F61" s="15" t="s">
        <v>107</v>
      </c>
      <c r="G61" s="2"/>
    </row>
    <row r="62" spans="1:7" s="48" customFormat="1" ht="30.75" customHeight="1" x14ac:dyDescent="0.25">
      <c r="A62" s="55">
        <v>201510</v>
      </c>
      <c r="B62" s="28" t="s">
        <v>87</v>
      </c>
      <c r="C62" s="62">
        <v>15000</v>
      </c>
      <c r="D62" s="62">
        <v>37000</v>
      </c>
      <c r="E62" s="34">
        <v>22000</v>
      </c>
      <c r="F62" s="15" t="s">
        <v>88</v>
      </c>
      <c r="G62" s="2"/>
    </row>
    <row r="63" spans="1:7" s="48" customFormat="1" ht="30.75" customHeight="1" x14ac:dyDescent="0.25">
      <c r="A63" s="55">
        <v>210501</v>
      </c>
      <c r="B63" s="28" t="s">
        <v>116</v>
      </c>
      <c r="C63" s="62">
        <v>8903</v>
      </c>
      <c r="D63" s="62">
        <v>8303</v>
      </c>
      <c r="E63" s="34">
        <v>-600</v>
      </c>
      <c r="F63" s="15" t="s">
        <v>98</v>
      </c>
      <c r="G63" s="2"/>
    </row>
    <row r="64" spans="1:7" ht="30" x14ac:dyDescent="0.25">
      <c r="A64" s="55"/>
      <c r="B64" s="7" t="s">
        <v>13</v>
      </c>
      <c r="C64" s="62"/>
      <c r="D64" s="62"/>
      <c r="E64" s="34"/>
      <c r="F64" s="15"/>
    </row>
    <row r="65" spans="1:7" s="48" customFormat="1" ht="60" x14ac:dyDescent="0.25">
      <c r="A65" s="30" t="s">
        <v>115</v>
      </c>
      <c r="B65" s="28" t="s">
        <v>32</v>
      </c>
      <c r="C65" s="35">
        <v>10000</v>
      </c>
      <c r="D65" s="35">
        <v>17537</v>
      </c>
      <c r="E65" s="34">
        <f t="shared" ref="E65" si="4">D65-C65</f>
        <v>7537</v>
      </c>
      <c r="F65" s="15" t="s">
        <v>33</v>
      </c>
      <c r="G65" s="2"/>
    </row>
    <row r="66" spans="1:7" ht="96.75" customHeight="1" x14ac:dyDescent="0.25">
      <c r="A66" s="55">
        <v>201511</v>
      </c>
      <c r="B66" s="61" t="s">
        <v>49</v>
      </c>
      <c r="C66" s="62">
        <v>57900</v>
      </c>
      <c r="D66" s="62">
        <v>57277</v>
      </c>
      <c r="E66" s="34">
        <v>-623</v>
      </c>
      <c r="F66" s="15" t="s">
        <v>50</v>
      </c>
    </row>
    <row r="67" spans="1:7" s="48" customFormat="1" ht="51.75" customHeight="1" x14ac:dyDescent="0.25">
      <c r="A67" s="55">
        <v>201511</v>
      </c>
      <c r="B67" s="28" t="s">
        <v>94</v>
      </c>
      <c r="C67" s="35">
        <v>57277</v>
      </c>
      <c r="D67" s="35">
        <v>132877</v>
      </c>
      <c r="E67" s="34">
        <v>75600</v>
      </c>
      <c r="F67" s="15" t="s">
        <v>103</v>
      </c>
      <c r="G67" s="2"/>
    </row>
    <row r="68" spans="1:7" s="48" customFormat="1" ht="41.25" customHeight="1" x14ac:dyDescent="0.25">
      <c r="A68" s="55">
        <v>206275</v>
      </c>
      <c r="B68" s="28" t="s">
        <v>95</v>
      </c>
      <c r="C68" s="35">
        <v>3000</v>
      </c>
      <c r="D68" s="35">
        <v>18000</v>
      </c>
      <c r="E68" s="34">
        <v>15000</v>
      </c>
      <c r="F68" s="28" t="s">
        <v>105</v>
      </c>
      <c r="G68" s="2"/>
    </row>
    <row r="69" spans="1:7" s="48" customFormat="1" ht="31.5" customHeight="1" x14ac:dyDescent="0.25">
      <c r="A69" s="55">
        <v>201570</v>
      </c>
      <c r="B69" s="28" t="s">
        <v>96</v>
      </c>
      <c r="C69" s="35">
        <v>0</v>
      </c>
      <c r="D69" s="35">
        <v>25000</v>
      </c>
      <c r="E69" s="34">
        <v>25000</v>
      </c>
      <c r="F69" s="28" t="s">
        <v>104</v>
      </c>
      <c r="G69" s="2"/>
    </row>
    <row r="70" spans="1:7" s="48" customFormat="1" ht="46.5" customHeight="1" x14ac:dyDescent="0.25">
      <c r="A70" s="55">
        <v>208137</v>
      </c>
      <c r="B70" s="28" t="s">
        <v>97</v>
      </c>
      <c r="C70" s="35">
        <v>197622</v>
      </c>
      <c r="D70" s="35">
        <v>82622</v>
      </c>
      <c r="E70" s="34">
        <f>D70-C70</f>
        <v>-115000</v>
      </c>
      <c r="F70" s="15" t="s">
        <v>102</v>
      </c>
      <c r="G70" s="2"/>
    </row>
    <row r="71" spans="1:7" s="48" customFormat="1" ht="35.25" customHeight="1" x14ac:dyDescent="0.25">
      <c r="A71" s="55">
        <v>204253</v>
      </c>
      <c r="B71" s="28" t="s">
        <v>100</v>
      </c>
      <c r="C71" s="35">
        <v>0</v>
      </c>
      <c r="D71" s="35">
        <v>4300</v>
      </c>
      <c r="E71" s="34">
        <v>4300</v>
      </c>
      <c r="F71" s="15" t="s">
        <v>101</v>
      </c>
      <c r="G71" s="2"/>
    </row>
    <row r="72" spans="1:7" x14ac:dyDescent="0.25">
      <c r="B72" s="70" t="s">
        <v>22</v>
      </c>
      <c r="C72" s="71"/>
      <c r="D72" s="72"/>
      <c r="E72" s="65">
        <f>SUM(E52:E71)</f>
        <v>156533</v>
      </c>
    </row>
    <row r="73" spans="1:7" x14ac:dyDescent="0.25">
      <c r="B73" s="70" t="s">
        <v>21</v>
      </c>
      <c r="C73" s="71"/>
      <c r="D73" s="72"/>
      <c r="E73" s="65">
        <f>E72+E48</f>
        <v>202875.54</v>
      </c>
      <c r="G73" s="3"/>
    </row>
    <row r="74" spans="1:7" x14ac:dyDescent="0.25">
      <c r="G74" s="3"/>
    </row>
    <row r="75" spans="1:7" ht="21" x14ac:dyDescent="0.25">
      <c r="A75" s="51"/>
      <c r="B75" s="69" t="s">
        <v>109</v>
      </c>
      <c r="C75" s="41"/>
      <c r="D75" s="41"/>
      <c r="E75" s="59"/>
      <c r="G75" s="3"/>
    </row>
    <row r="76" spans="1:7" s="48" customFormat="1" ht="30" x14ac:dyDescent="0.25">
      <c r="A76" s="51">
        <v>206274</v>
      </c>
      <c r="B76" s="56" t="s">
        <v>110</v>
      </c>
      <c r="C76" s="38">
        <v>0</v>
      </c>
      <c r="D76" s="38">
        <v>15000</v>
      </c>
      <c r="E76" s="35">
        <f>SUM(C76:D76)</f>
        <v>15000</v>
      </c>
      <c r="F76" s="53" t="s">
        <v>112</v>
      </c>
    </row>
    <row r="77" spans="1:7" ht="74.25" customHeight="1" x14ac:dyDescent="0.25">
      <c r="A77" s="51">
        <v>210516</v>
      </c>
      <c r="B77" s="56" t="s">
        <v>111</v>
      </c>
      <c r="C77" s="38">
        <v>15000</v>
      </c>
      <c r="D77" s="38">
        <v>0</v>
      </c>
      <c r="E77" s="35">
        <f>D77-C77</f>
        <v>-15000</v>
      </c>
      <c r="F77" s="53" t="s">
        <v>113</v>
      </c>
      <c r="G77" s="3"/>
    </row>
    <row r="78" spans="1:7" ht="26.25" customHeight="1" x14ac:dyDescent="0.25">
      <c r="G78" s="3"/>
    </row>
    <row r="79" spans="1:7" ht="32.25" customHeight="1" x14ac:dyDescent="0.25">
      <c r="G79" s="3"/>
    </row>
    <row r="80" spans="1:7" ht="35.25" customHeight="1" x14ac:dyDescent="0.25">
      <c r="G80" s="3"/>
    </row>
    <row r="81" spans="1:7" ht="26.25" customHeight="1" x14ac:dyDescent="0.25">
      <c r="G81" s="3"/>
    </row>
    <row r="82" spans="1:7" ht="24.75" customHeight="1" x14ac:dyDescent="0.25">
      <c r="G82" s="3"/>
    </row>
    <row r="83" spans="1:7" x14ac:dyDescent="0.25">
      <c r="G83" s="3"/>
    </row>
    <row r="84" spans="1:7" s="48" customFormat="1" x14ac:dyDescent="0.25">
      <c r="A84" s="13"/>
      <c r="B84" s="9"/>
      <c r="C84" s="10"/>
      <c r="D84" s="10"/>
      <c r="E84" s="66"/>
      <c r="F84" s="11"/>
    </row>
    <row r="85" spans="1:7" x14ac:dyDescent="0.25">
      <c r="G85" s="3"/>
    </row>
    <row r="86" spans="1:7" s="48" customFormat="1" ht="28.5" customHeight="1" x14ac:dyDescent="0.25">
      <c r="A86" s="13"/>
      <c r="B86" s="9"/>
      <c r="C86" s="10"/>
      <c r="D86" s="10"/>
      <c r="E86" s="66"/>
      <c r="F86" s="11"/>
    </row>
    <row r="87" spans="1:7" s="48" customFormat="1" ht="126" customHeight="1" x14ac:dyDescent="0.25">
      <c r="A87" s="13"/>
      <c r="B87" s="9"/>
      <c r="C87" s="10"/>
      <c r="D87" s="10"/>
      <c r="E87" s="66"/>
      <c r="F87" s="11"/>
    </row>
    <row r="88" spans="1:7" s="48" customFormat="1" ht="40.5" customHeight="1" x14ac:dyDescent="0.25">
      <c r="A88" s="13"/>
      <c r="B88" s="9"/>
      <c r="C88" s="10"/>
      <c r="D88" s="10"/>
      <c r="E88" s="66"/>
      <c r="F88" s="11"/>
    </row>
    <row r="89" spans="1:7" s="48" customFormat="1" ht="34.5" customHeight="1" x14ac:dyDescent="0.25">
      <c r="A89" s="13"/>
      <c r="B89" s="9"/>
      <c r="C89" s="10"/>
      <c r="D89" s="10"/>
      <c r="E89" s="66"/>
      <c r="F89" s="11"/>
    </row>
    <row r="90" spans="1:7" s="48" customFormat="1" x14ac:dyDescent="0.25">
      <c r="A90" s="13"/>
      <c r="B90" s="9"/>
      <c r="C90" s="10"/>
      <c r="D90" s="10"/>
      <c r="E90" s="66"/>
      <c r="F90" s="11"/>
    </row>
    <row r="91" spans="1:7" s="48" customFormat="1" x14ac:dyDescent="0.25">
      <c r="A91" s="13"/>
      <c r="B91" s="9"/>
      <c r="C91" s="10"/>
      <c r="D91" s="10"/>
      <c r="E91" s="66"/>
      <c r="F91" s="11"/>
    </row>
    <row r="92" spans="1:7" s="48" customFormat="1" x14ac:dyDescent="0.25">
      <c r="A92" s="13"/>
      <c r="B92" s="9"/>
      <c r="C92" s="10"/>
      <c r="D92" s="10"/>
      <c r="E92" s="66"/>
      <c r="F92" s="11"/>
    </row>
    <row r="93" spans="1:7" s="48" customFormat="1" x14ac:dyDescent="0.25">
      <c r="A93" s="13"/>
      <c r="B93" s="9"/>
      <c r="C93" s="10"/>
      <c r="D93" s="10"/>
      <c r="E93" s="66"/>
      <c r="F93" s="11"/>
    </row>
    <row r="94" spans="1:7" x14ac:dyDescent="0.25">
      <c r="G94" s="3"/>
    </row>
    <row r="95" spans="1:7" x14ac:dyDescent="0.25">
      <c r="G95" s="3"/>
    </row>
    <row r="96" spans="1:7" ht="25.5" customHeight="1" x14ac:dyDescent="0.25">
      <c r="G96" s="3"/>
    </row>
    <row r="97" spans="1:7" s="12" customFormat="1" ht="18.75" customHeight="1" x14ac:dyDescent="0.25">
      <c r="A97" s="13"/>
      <c r="B97" s="9"/>
      <c r="C97" s="10"/>
      <c r="D97" s="10"/>
      <c r="E97" s="66"/>
      <c r="F97" s="11"/>
    </row>
    <row r="98" spans="1:7" ht="28.5" customHeight="1" x14ac:dyDescent="0.25">
      <c r="G98" s="3"/>
    </row>
    <row r="99" spans="1:7" ht="64.5" customHeight="1" x14ac:dyDescent="0.25"/>
    <row r="108" spans="1:7" ht="34.5" customHeight="1" x14ac:dyDescent="0.25"/>
  </sheetData>
  <mergeCells count="13">
    <mergeCell ref="A1:E1"/>
    <mergeCell ref="B24:E24"/>
    <mergeCell ref="B2:E2"/>
    <mergeCell ref="B48:D48"/>
    <mergeCell ref="B9:D9"/>
    <mergeCell ref="A25:E25"/>
    <mergeCell ref="B22:D22"/>
    <mergeCell ref="B23:D23"/>
    <mergeCell ref="B72:D72"/>
    <mergeCell ref="B73:D73"/>
    <mergeCell ref="A3:E3"/>
    <mergeCell ref="A10:E10"/>
    <mergeCell ref="A50:B50"/>
  </mergeCells>
  <pageMargins left="0.70866141732283472" right="0.70866141732283472" top="0.74803149606299213" bottom="0.74803149606299213" header="0.31496062992125984" footer="0.31496062992125984"/>
  <pageSetup paperSize="8" orientation="landscape" r:id="rId1"/>
  <rowBreaks count="2" manualBreakCount="2">
    <brk id="23" max="5" man="1"/>
    <brk id="4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Foglio1</vt:lpstr>
      <vt:lpstr>Foglio2</vt:lpstr>
      <vt:lpstr>Foglio3</vt:lpstr>
      <vt:lpstr>Foglio1!Area_stampa</vt:lpstr>
      <vt:lpstr>Foglio1!Titoli_stampa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dc:creator>
  <cp:lastModifiedBy>Marco Bergamaschi</cp:lastModifiedBy>
  <cp:lastPrinted>2016-10-06T07:44:18Z</cp:lastPrinted>
  <dcterms:created xsi:type="dcterms:W3CDTF">2015-09-03T06:12:00Z</dcterms:created>
  <dcterms:modified xsi:type="dcterms:W3CDTF">2016-10-06T11:39:10Z</dcterms:modified>
</cp:coreProperties>
</file>